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560" yWindow="560" windowWidth="25040" windowHeight="15500" tabRatio="500"/>
  </bookViews>
  <sheets>
    <sheet name="EXAMPLES" sheetId="1" r:id="rId1"/>
    <sheet name="FIND YOUR NUMBER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D58" i="2"/>
  <c r="D63" i="2"/>
  <c r="D51" i="2"/>
  <c r="D60" i="2"/>
  <c r="D66" i="2"/>
  <c r="D67" i="2"/>
  <c r="C58" i="2"/>
  <c r="C63" i="2"/>
  <c r="C51" i="2"/>
  <c r="C60" i="2"/>
  <c r="C66" i="2"/>
  <c r="C67" i="2"/>
  <c r="D64" i="2"/>
  <c r="D65" i="2"/>
  <c r="C64" i="2"/>
  <c r="C65" i="2"/>
  <c r="D35" i="2"/>
  <c r="D40" i="2"/>
  <c r="D28" i="2"/>
  <c r="D37" i="2"/>
  <c r="D43" i="2"/>
  <c r="D44" i="2"/>
  <c r="C35" i="2"/>
  <c r="C40" i="2"/>
  <c r="C28" i="2"/>
  <c r="C37" i="2"/>
  <c r="C43" i="2"/>
  <c r="C44" i="2"/>
  <c r="D41" i="2"/>
  <c r="D42" i="2"/>
  <c r="C41" i="2"/>
  <c r="C42" i="2"/>
  <c r="D12" i="2"/>
  <c r="D17" i="2"/>
  <c r="D14" i="2"/>
  <c r="D20" i="2"/>
  <c r="D21" i="2"/>
  <c r="C12" i="2"/>
  <c r="C17" i="2"/>
  <c r="C5" i="2"/>
  <c r="C14" i="2"/>
  <c r="C20" i="2"/>
  <c r="C21" i="2"/>
  <c r="D18" i="2"/>
  <c r="D19" i="2"/>
  <c r="C18" i="2"/>
  <c r="C19" i="2"/>
  <c r="D63" i="1"/>
  <c r="D66" i="1"/>
  <c r="D58" i="1"/>
  <c r="D67" i="1"/>
  <c r="C66" i="1"/>
  <c r="C67" i="1"/>
  <c r="D43" i="1"/>
  <c r="D44" i="1"/>
  <c r="C43" i="1"/>
  <c r="C44" i="1"/>
  <c r="D21" i="1"/>
  <c r="C21" i="1"/>
  <c r="D20" i="1"/>
  <c r="C20" i="1"/>
  <c r="D18" i="1"/>
  <c r="D64" i="1"/>
  <c r="D49" i="1"/>
  <c r="D26" i="1"/>
  <c r="D51" i="1"/>
  <c r="D60" i="1"/>
  <c r="D65" i="1"/>
  <c r="C58" i="1"/>
  <c r="C63" i="1"/>
  <c r="C51" i="1"/>
  <c r="C60" i="1"/>
  <c r="C64" i="1"/>
  <c r="C65" i="1"/>
  <c r="C59" i="1"/>
  <c r="C28" i="1"/>
  <c r="C35" i="1"/>
  <c r="C36" i="1"/>
  <c r="C37" i="1"/>
  <c r="C40" i="1"/>
  <c r="C41" i="1"/>
  <c r="C42" i="1"/>
  <c r="D28" i="1"/>
  <c r="D37" i="1"/>
  <c r="D40" i="1"/>
  <c r="D41" i="1"/>
  <c r="D42" i="1"/>
  <c r="D35" i="1"/>
  <c r="D19" i="1"/>
  <c r="C19" i="1"/>
  <c r="C18" i="1"/>
  <c r="D5" i="1"/>
  <c r="C5" i="1"/>
  <c r="C14" i="1"/>
  <c r="C17" i="1"/>
  <c r="C12" i="1"/>
  <c r="C13" i="1"/>
  <c r="D17" i="1"/>
  <c r="D12" i="1"/>
  <c r="D14" i="1"/>
</calcChain>
</file>

<file path=xl/sharedStrings.xml><?xml version="1.0" encoding="utf-8"?>
<sst xmlns="http://schemas.openxmlformats.org/spreadsheetml/2006/main" count="148" uniqueCount="27">
  <si>
    <t>Rate of Inflation</t>
  </si>
  <si>
    <t>Years in retirement</t>
  </si>
  <si>
    <t>Year of Retirement</t>
  </si>
  <si>
    <t>Rate of Return During Retirement</t>
  </si>
  <si>
    <t>Inflation Rate During Retirement</t>
  </si>
  <si>
    <t>Net Return After Inflation</t>
  </si>
  <si>
    <t>Years without Money</t>
  </si>
  <si>
    <t>Rate of Return on Capital while working</t>
  </si>
  <si>
    <t>Cost of Living Per Year Retirement Yr</t>
  </si>
  <si>
    <t>Work and</t>
  </si>
  <si>
    <t>Save</t>
  </si>
  <si>
    <t xml:space="preserve">Work and </t>
  </si>
  <si>
    <t>Invest</t>
  </si>
  <si>
    <t>Years before retirement</t>
  </si>
  <si>
    <t>YOUR NUMBER</t>
  </si>
  <si>
    <t>Required Investment Income in current dollars</t>
  </si>
  <si>
    <t>Lifestyle Cost in retirement</t>
  </si>
  <si>
    <t>Guaranteed Income per year</t>
  </si>
  <si>
    <t>Investment Capital Today</t>
  </si>
  <si>
    <t>Additional Capital to Save Each Year</t>
  </si>
  <si>
    <t>Run out of money after this many years</t>
  </si>
  <si>
    <t>Capital available to invest at retirement</t>
  </si>
  <si>
    <t>OVER (UNDER)</t>
  </si>
  <si>
    <t>For actual portfolio planning, consult Rule One Partners, a Registered Investment Advisor.</t>
  </si>
  <si>
    <t>mblackburn@ruleoneinvesting.com</t>
  </si>
  <si>
    <t>Rule One Partners:</t>
  </si>
  <si>
    <t>(855) 785-3145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</si>
</sst>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"/>
    <numFmt numFmtId="167" formatCode="0.0%"/>
    <numFmt numFmtId="168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0" fontId="5" fillId="0" borderId="0" xfId="0" applyFont="1"/>
    <xf numFmtId="1" fontId="2" fillId="0" borderId="0" xfId="0" applyNumberFormat="1" applyFont="1"/>
    <xf numFmtId="0" fontId="0" fillId="2" borderId="0" xfId="0" applyFill="1" applyAlignment="1">
      <alignment horizontal="center"/>
    </xf>
    <xf numFmtId="166" fontId="6" fillId="0" borderId="0" xfId="0" applyNumberFormat="1" applyFont="1"/>
    <xf numFmtId="164" fontId="0" fillId="0" borderId="0" xfId="0" applyNumberFormat="1"/>
    <xf numFmtId="0" fontId="7" fillId="0" borderId="0" xfId="0" applyFont="1"/>
    <xf numFmtId="166" fontId="7" fillId="0" borderId="0" xfId="0" applyNumberFormat="1" applyFont="1"/>
    <xf numFmtId="0" fontId="0" fillId="0" borderId="0" xfId="0" applyAlignment="1"/>
    <xf numFmtId="168" fontId="0" fillId="0" borderId="0" xfId="0" applyNumberFormat="1" applyFill="1" applyAlignment="1">
      <alignment horizontal="right"/>
    </xf>
    <xf numFmtId="168" fontId="7" fillId="0" borderId="0" xfId="0" applyNumberFormat="1" applyFont="1"/>
    <xf numFmtId="0" fontId="0" fillId="0" borderId="0" xfId="0" applyFont="1"/>
    <xf numFmtId="168" fontId="0" fillId="0" borderId="0" xfId="0" applyNumberFormat="1" applyFont="1"/>
    <xf numFmtId="166" fontId="0" fillId="0" borderId="0" xfId="0" applyNumberFormat="1" applyFont="1"/>
    <xf numFmtId="0" fontId="3" fillId="0" borderId="0" xfId="125"/>
    <xf numFmtId="0" fontId="7" fillId="0" borderId="0" xfId="0" applyFont="1" applyAlignment="1">
      <alignment horizontal="right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6" fillId="0" borderId="0" xfId="0" applyNumberFormat="1" applyFont="1" applyProtection="1">
      <protection locked="0"/>
    </xf>
    <xf numFmtId="165" fontId="0" fillId="0" borderId="0" xfId="126" applyFont="1" applyFill="1" applyAlignment="1" applyProtection="1">
      <alignment horizontal="right"/>
      <protection locked="0"/>
    </xf>
    <xf numFmtId="168" fontId="0" fillId="0" borderId="0" xfId="0" applyNumberFormat="1" applyFill="1" applyAlignment="1" applyProtection="1">
      <alignment horizontal="right"/>
      <protection locked="0"/>
    </xf>
  </cellXfs>
  <cellStyles count="131">
    <cellStyle name="Currency" xfId="126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lackburn@ruleoneinves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30" zoomScale="200" zoomScaleNormal="200" zoomScalePageLayoutView="200" workbookViewId="0">
      <selection activeCell="D41" sqref="D41"/>
    </sheetView>
  </sheetViews>
  <sheetFormatPr baseColWidth="10" defaultRowHeight="15" x14ac:dyDescent="0"/>
  <cols>
    <col min="1" max="1" width="2.83203125" customWidth="1"/>
    <col min="2" max="2" width="39.83203125" customWidth="1"/>
    <col min="3" max="3" width="16.1640625" customWidth="1"/>
    <col min="4" max="4" width="17" customWidth="1"/>
    <col min="6" max="6" width="14.5" bestFit="1" customWidth="1"/>
    <col min="7" max="7" width="13.5" bestFit="1" customWidth="1"/>
    <col min="8" max="8" width="15" style="3" customWidth="1"/>
    <col min="9" max="9" width="11.33203125" style="3" bestFit="1" customWidth="1"/>
    <col min="10" max="10" width="13.83203125" style="3" bestFit="1" customWidth="1"/>
  </cols>
  <sheetData>
    <row r="1" spans="1:10" ht="25">
      <c r="A1" s="6" t="s">
        <v>14</v>
      </c>
      <c r="C1" s="8" t="s">
        <v>9</v>
      </c>
      <c r="D1" s="8" t="s">
        <v>11</v>
      </c>
      <c r="H1"/>
      <c r="I1"/>
      <c r="J1"/>
    </row>
    <row r="2" spans="1:10">
      <c r="C2" s="8" t="s">
        <v>10</v>
      </c>
      <c r="D2" s="8" t="s">
        <v>12</v>
      </c>
      <c r="H2"/>
      <c r="I2"/>
      <c r="J2"/>
    </row>
    <row r="3" spans="1:10">
      <c r="B3" t="s">
        <v>16</v>
      </c>
      <c r="C3" s="14">
        <v>73000</v>
      </c>
      <c r="D3" s="14">
        <v>73000</v>
      </c>
      <c r="H3"/>
      <c r="I3"/>
      <c r="J3"/>
    </row>
    <row r="4" spans="1:10">
      <c r="B4" t="s">
        <v>17</v>
      </c>
      <c r="C4" s="14">
        <v>23000</v>
      </c>
      <c r="D4" s="14">
        <v>23000</v>
      </c>
      <c r="H4"/>
      <c r="I4"/>
      <c r="J4"/>
    </row>
    <row r="5" spans="1:10">
      <c r="B5" s="16" t="s">
        <v>15</v>
      </c>
      <c r="C5" s="17">
        <f>C3-C4</f>
        <v>50000</v>
      </c>
      <c r="D5" s="17">
        <f>D3-D4</f>
        <v>50000</v>
      </c>
      <c r="H5"/>
      <c r="I5"/>
      <c r="J5"/>
    </row>
    <row r="6" spans="1:10">
      <c r="B6" t="s">
        <v>0</v>
      </c>
      <c r="C6" s="1">
        <v>3.5999999999999997E-2</v>
      </c>
      <c r="D6" s="1">
        <v>3.5999999999999997E-2</v>
      </c>
      <c r="H6"/>
      <c r="I6"/>
      <c r="J6"/>
    </row>
    <row r="7" spans="1:10">
      <c r="B7" t="s">
        <v>13</v>
      </c>
      <c r="C7">
        <v>20</v>
      </c>
      <c r="D7">
        <v>20</v>
      </c>
      <c r="H7"/>
      <c r="I7"/>
      <c r="J7"/>
    </row>
    <row r="8" spans="1:10">
      <c r="B8" t="s">
        <v>1</v>
      </c>
      <c r="C8">
        <v>30</v>
      </c>
      <c r="D8">
        <v>30</v>
      </c>
      <c r="H8"/>
      <c r="I8"/>
      <c r="J8"/>
    </row>
    <row r="9" spans="1:10" ht="18">
      <c r="B9" s="16" t="s">
        <v>18</v>
      </c>
      <c r="C9" s="9">
        <v>87000</v>
      </c>
      <c r="D9" s="9">
        <v>87000</v>
      </c>
      <c r="G9" s="10"/>
      <c r="H9"/>
      <c r="I9"/>
      <c r="J9"/>
    </row>
    <row r="10" spans="1:10" ht="18">
      <c r="B10" s="16" t="s">
        <v>19</v>
      </c>
      <c r="C10" s="9">
        <v>12000</v>
      </c>
      <c r="D10" s="9">
        <v>12000</v>
      </c>
      <c r="H10"/>
      <c r="I10"/>
      <c r="J10"/>
    </row>
    <row r="11" spans="1:10">
      <c r="B11" t="s">
        <v>7</v>
      </c>
      <c r="C11" s="2">
        <v>7.0000000000000007E-2</v>
      </c>
      <c r="D11" s="2">
        <v>0.15</v>
      </c>
      <c r="H11"/>
      <c r="I11"/>
      <c r="J11"/>
    </row>
    <row r="12" spans="1:10">
      <c r="B12" s="16" t="s">
        <v>21</v>
      </c>
      <c r="C12" s="18">
        <f>FV(C11,C7,-C10,-C9)</f>
        <v>828608.45609107125</v>
      </c>
      <c r="D12" s="18">
        <f>FV(D11,D7,-D10,-D9)</f>
        <v>2653211.7446219958</v>
      </c>
      <c r="H12"/>
      <c r="I12"/>
      <c r="J12"/>
    </row>
    <row r="13" spans="1:10">
      <c r="B13" t="s">
        <v>2</v>
      </c>
      <c r="C13">
        <f>2014+C7</f>
        <v>2034</v>
      </c>
      <c r="D13">
        <v>2034</v>
      </c>
      <c r="H13"/>
      <c r="I13"/>
      <c r="J13"/>
    </row>
    <row r="14" spans="1:10">
      <c r="B14" t="s">
        <v>8</v>
      </c>
      <c r="C14" s="3">
        <f>FV(C6,C7,,-C5)</f>
        <v>101429.69335587446</v>
      </c>
      <c r="D14" s="3">
        <f>FV(D6,D7,,-D5)</f>
        <v>101429.69335587446</v>
      </c>
      <c r="H14"/>
      <c r="I14"/>
      <c r="J14"/>
    </row>
    <row r="15" spans="1:10">
      <c r="B15" t="s">
        <v>3</v>
      </c>
      <c r="C15" s="2">
        <v>0.05</v>
      </c>
      <c r="D15" s="2">
        <v>0.05</v>
      </c>
      <c r="H15"/>
      <c r="I15"/>
      <c r="J15"/>
    </row>
    <row r="16" spans="1:10">
      <c r="B16" t="s">
        <v>4</v>
      </c>
      <c r="C16" s="1">
        <v>3.5999999999999997E-2</v>
      </c>
      <c r="D16" s="1">
        <v>3.5999999999999997E-2</v>
      </c>
      <c r="H16"/>
      <c r="I16"/>
      <c r="J16"/>
    </row>
    <row r="17" spans="1:10">
      <c r="B17" t="s">
        <v>5</v>
      </c>
      <c r="C17" s="5">
        <f>C15-C16</f>
        <v>1.4000000000000005E-2</v>
      </c>
      <c r="D17" s="5">
        <f>D15-D16</f>
        <v>1.4000000000000005E-2</v>
      </c>
      <c r="H17"/>
      <c r="I17"/>
      <c r="J17"/>
    </row>
    <row r="18" spans="1:10">
      <c r="B18" t="s">
        <v>20</v>
      </c>
      <c r="C18" s="4">
        <f>(NPER(C17,C14,-C12,0))</f>
        <v>8.7360209855610282</v>
      </c>
      <c r="D18" s="4">
        <f>(NPER(D17,D14,-D12,0))</f>
        <v>32.8020489801618</v>
      </c>
      <c r="H18"/>
      <c r="I18"/>
      <c r="J18"/>
    </row>
    <row r="19" spans="1:10">
      <c r="B19" t="s">
        <v>6</v>
      </c>
      <c r="C19" s="7">
        <f>C8-C18</f>
        <v>21.263979014438974</v>
      </c>
      <c r="D19" s="7">
        <f>D8-D18</f>
        <v>-2.8020489801617998</v>
      </c>
      <c r="H19"/>
      <c r="I19"/>
      <c r="J19"/>
    </row>
    <row r="20" spans="1:10">
      <c r="B20" s="11" t="s">
        <v>14</v>
      </c>
      <c r="C20" s="12">
        <f>PV(C17,C8,-C14)</f>
        <v>2470802.0782650211</v>
      </c>
      <c r="D20" s="12">
        <f>PV(D17,D8,-D14)</f>
        <v>2470802.0782650211</v>
      </c>
      <c r="H20"/>
      <c r="I20"/>
      <c r="J20"/>
    </row>
    <row r="21" spans="1:10">
      <c r="B21" s="11" t="s">
        <v>22</v>
      </c>
      <c r="C21" s="15">
        <f>C12-C20</f>
        <v>-1642193.6221739498</v>
      </c>
      <c r="D21" s="15">
        <f>D12-D20</f>
        <v>182409.66635697475</v>
      </c>
      <c r="H21"/>
      <c r="I21"/>
      <c r="J21"/>
    </row>
    <row r="22" spans="1:10">
      <c r="B22" s="11"/>
      <c r="C22" s="12"/>
      <c r="D22" s="12"/>
      <c r="H22"/>
      <c r="I22"/>
      <c r="J22"/>
    </row>
    <row r="23" spans="1:10">
      <c r="B23" s="11"/>
      <c r="C23" s="12"/>
      <c r="D23" s="12"/>
      <c r="H23"/>
      <c r="I23"/>
      <c r="J23"/>
    </row>
    <row r="24" spans="1:10" ht="25">
      <c r="A24" s="6" t="s">
        <v>14</v>
      </c>
      <c r="C24" s="8" t="s">
        <v>9</v>
      </c>
      <c r="D24" s="8" t="s">
        <v>11</v>
      </c>
      <c r="H24"/>
      <c r="I24"/>
      <c r="J24"/>
    </row>
    <row r="25" spans="1:10">
      <c r="C25" s="8" t="s">
        <v>10</v>
      </c>
      <c r="D25" s="8" t="s">
        <v>12</v>
      </c>
      <c r="H25"/>
      <c r="I25"/>
      <c r="J25"/>
    </row>
    <row r="26" spans="1:10">
      <c r="B26" t="s">
        <v>16</v>
      </c>
      <c r="C26" s="14">
        <v>123000</v>
      </c>
      <c r="D26" s="14">
        <f>C26</f>
        <v>123000</v>
      </c>
      <c r="H26"/>
      <c r="I26"/>
      <c r="J26"/>
    </row>
    <row r="27" spans="1:10">
      <c r="B27" t="s">
        <v>17</v>
      </c>
      <c r="C27" s="14">
        <v>23000</v>
      </c>
      <c r="D27" s="14">
        <v>23000</v>
      </c>
      <c r="H27"/>
      <c r="I27"/>
      <c r="J27"/>
    </row>
    <row r="28" spans="1:10">
      <c r="B28" s="16" t="s">
        <v>15</v>
      </c>
      <c r="C28" s="17">
        <f>C26-C27</f>
        <v>100000</v>
      </c>
      <c r="D28" s="17">
        <f>D26-D27</f>
        <v>100000</v>
      </c>
      <c r="H28"/>
      <c r="I28"/>
      <c r="J28"/>
    </row>
    <row r="29" spans="1:10">
      <c r="B29" t="s">
        <v>0</v>
      </c>
      <c r="C29" s="1">
        <v>3.5999999999999997E-2</v>
      </c>
      <c r="D29" s="1">
        <v>3.5999999999999997E-2</v>
      </c>
      <c r="H29"/>
      <c r="I29"/>
      <c r="J29"/>
    </row>
    <row r="30" spans="1:10">
      <c r="B30" t="s">
        <v>13</v>
      </c>
      <c r="C30">
        <v>20</v>
      </c>
      <c r="D30">
        <v>20</v>
      </c>
      <c r="H30"/>
      <c r="I30"/>
      <c r="J30"/>
    </row>
    <row r="31" spans="1:10">
      <c r="B31" t="s">
        <v>1</v>
      </c>
      <c r="C31">
        <v>30</v>
      </c>
      <c r="D31">
        <v>30</v>
      </c>
      <c r="H31"/>
      <c r="I31"/>
      <c r="J31"/>
    </row>
    <row r="32" spans="1:10" ht="18">
      <c r="B32" s="16" t="s">
        <v>18</v>
      </c>
      <c r="C32" s="9">
        <v>87000</v>
      </c>
      <c r="D32" s="9">
        <v>87000</v>
      </c>
      <c r="H32"/>
      <c r="I32"/>
      <c r="J32"/>
    </row>
    <row r="33" spans="1:10" ht="18">
      <c r="B33" s="16" t="s">
        <v>19</v>
      </c>
      <c r="C33" s="9">
        <v>12000</v>
      </c>
      <c r="D33" s="9">
        <v>12000</v>
      </c>
      <c r="H33"/>
      <c r="I33"/>
      <c r="J33"/>
    </row>
    <row r="34" spans="1:10">
      <c r="B34" t="s">
        <v>7</v>
      </c>
      <c r="C34" s="2">
        <v>7.0000000000000007E-2</v>
      </c>
      <c r="D34" s="2">
        <v>0.15</v>
      </c>
      <c r="H34"/>
      <c r="I34"/>
      <c r="J34"/>
    </row>
    <row r="35" spans="1:10">
      <c r="B35" s="16" t="s">
        <v>21</v>
      </c>
      <c r="C35" s="18">
        <f>FV(C34,C30,-C33,-C32)</f>
        <v>828608.45609107125</v>
      </c>
      <c r="D35" s="18">
        <f>FV(D34,D30,-D33,-D32)</f>
        <v>2653211.7446219958</v>
      </c>
      <c r="H35"/>
      <c r="I35"/>
      <c r="J35"/>
    </row>
    <row r="36" spans="1:10">
      <c r="B36" t="s">
        <v>2</v>
      </c>
      <c r="C36">
        <f>2014+C30</f>
        <v>2034</v>
      </c>
      <c r="D36">
        <v>2034</v>
      </c>
      <c r="H36"/>
      <c r="I36"/>
      <c r="J36"/>
    </row>
    <row r="37" spans="1:10">
      <c r="B37" t="s">
        <v>8</v>
      </c>
      <c r="C37" s="3">
        <f>FV(C29,C30,,-C28)</f>
        <v>202859.38671174893</v>
      </c>
      <c r="D37" s="3">
        <f>FV(D29,D30,,-D28)</f>
        <v>202859.38671174893</v>
      </c>
      <c r="H37"/>
      <c r="I37"/>
      <c r="J37"/>
    </row>
    <row r="38" spans="1:10">
      <c r="B38" t="s">
        <v>3</v>
      </c>
      <c r="C38" s="2">
        <v>0.05</v>
      </c>
      <c r="D38" s="2">
        <v>0.1</v>
      </c>
      <c r="E38" s="13"/>
      <c r="H38"/>
      <c r="I38"/>
      <c r="J38"/>
    </row>
    <row r="39" spans="1:10">
      <c r="B39" t="s">
        <v>4</v>
      </c>
      <c r="C39" s="1">
        <v>3.5999999999999997E-2</v>
      </c>
      <c r="D39" s="1">
        <v>3.5999999999999997E-2</v>
      </c>
      <c r="H39"/>
      <c r="I39"/>
      <c r="J39"/>
    </row>
    <row r="40" spans="1:10">
      <c r="B40" t="s">
        <v>5</v>
      </c>
      <c r="C40" s="5">
        <f>C38-C39</f>
        <v>1.4000000000000005E-2</v>
      </c>
      <c r="D40" s="5">
        <f>D38-D39</f>
        <v>6.4000000000000001E-2</v>
      </c>
      <c r="H40"/>
      <c r="I40"/>
      <c r="J40"/>
    </row>
    <row r="41" spans="1:10">
      <c r="B41" t="s">
        <v>20</v>
      </c>
      <c r="C41" s="4">
        <f>(NPER(C40,C37,-C35,0))</f>
        <v>4.2354615853365036</v>
      </c>
      <c r="D41" s="4">
        <f>(NPER(D40,D37,-D35,0))</f>
        <v>29.247425353096684</v>
      </c>
      <c r="H41"/>
      <c r="I41"/>
      <c r="J41"/>
    </row>
    <row r="42" spans="1:10">
      <c r="B42" t="s">
        <v>6</v>
      </c>
      <c r="C42" s="7">
        <f>C31-C41</f>
        <v>25.764538414663498</v>
      </c>
      <c r="D42" s="7">
        <f>D31-D41</f>
        <v>0.75257464690331588</v>
      </c>
      <c r="H42"/>
      <c r="I42"/>
      <c r="J42"/>
    </row>
    <row r="43" spans="1:10" ht="25">
      <c r="A43" s="6"/>
      <c r="B43" s="11" t="s">
        <v>14</v>
      </c>
      <c r="C43" s="12">
        <f>PV(C40,C31,-C37)</f>
        <v>4941604.1565300422</v>
      </c>
      <c r="D43" s="12">
        <f>PV(D40,D31,-D37)</f>
        <v>2676769.4310084237</v>
      </c>
      <c r="H43"/>
      <c r="I43"/>
      <c r="J43"/>
    </row>
    <row r="44" spans="1:10">
      <c r="B44" s="11" t="s">
        <v>22</v>
      </c>
      <c r="C44" s="15">
        <f>C35-C43</f>
        <v>-4112995.7004389707</v>
      </c>
      <c r="D44" s="15">
        <f>D35-D43</f>
        <v>-23557.686386427842</v>
      </c>
      <c r="H44"/>
      <c r="I44"/>
      <c r="J44"/>
    </row>
    <row r="45" spans="1:10">
      <c r="B45" s="11"/>
      <c r="C45" s="15"/>
      <c r="D45" s="15"/>
      <c r="H45"/>
      <c r="I45"/>
      <c r="J45"/>
    </row>
    <row r="46" spans="1:10">
      <c r="B46" s="11"/>
      <c r="C46" s="15"/>
      <c r="D46" s="15"/>
      <c r="H46"/>
      <c r="I46"/>
      <c r="J46"/>
    </row>
    <row r="47" spans="1:10" ht="25">
      <c r="A47" s="6" t="s">
        <v>14</v>
      </c>
      <c r="C47" s="8" t="s">
        <v>9</v>
      </c>
      <c r="D47" s="8" t="s">
        <v>11</v>
      </c>
      <c r="H47"/>
      <c r="I47"/>
      <c r="J47"/>
    </row>
    <row r="48" spans="1:10">
      <c r="C48" s="8" t="s">
        <v>10</v>
      </c>
      <c r="D48" s="8" t="s">
        <v>12</v>
      </c>
      <c r="H48"/>
      <c r="I48"/>
      <c r="J48"/>
    </row>
    <row r="49" spans="2:10">
      <c r="B49" t="s">
        <v>16</v>
      </c>
      <c r="C49" s="14">
        <v>273000</v>
      </c>
      <c r="D49" s="14">
        <f>C49</f>
        <v>273000</v>
      </c>
      <c r="H49"/>
      <c r="I49"/>
      <c r="J49"/>
    </row>
    <row r="50" spans="2:10">
      <c r="B50" t="s">
        <v>17</v>
      </c>
      <c r="C50" s="14">
        <v>23000</v>
      </c>
      <c r="D50" s="14">
        <v>23000</v>
      </c>
      <c r="H50"/>
      <c r="I50"/>
      <c r="J50"/>
    </row>
    <row r="51" spans="2:10">
      <c r="B51" s="16" t="s">
        <v>15</v>
      </c>
      <c r="C51" s="17">
        <f>C49-C50</f>
        <v>250000</v>
      </c>
      <c r="D51" s="17">
        <f>D49-D50</f>
        <v>250000</v>
      </c>
      <c r="H51"/>
      <c r="I51"/>
      <c r="J51"/>
    </row>
    <row r="52" spans="2:10">
      <c r="B52" t="s">
        <v>0</v>
      </c>
      <c r="C52" s="1">
        <v>3.5999999999999997E-2</v>
      </c>
      <c r="D52" s="1">
        <v>3.5999999999999997E-2</v>
      </c>
      <c r="H52"/>
      <c r="I52"/>
      <c r="J52"/>
    </row>
    <row r="53" spans="2:10">
      <c r="B53" t="s">
        <v>13</v>
      </c>
      <c r="C53">
        <v>20</v>
      </c>
      <c r="D53">
        <v>20</v>
      </c>
      <c r="H53"/>
      <c r="I53"/>
      <c r="J53"/>
    </row>
    <row r="54" spans="2:10">
      <c r="B54" t="s">
        <v>1</v>
      </c>
      <c r="C54">
        <v>30</v>
      </c>
      <c r="D54">
        <v>30</v>
      </c>
      <c r="H54"/>
      <c r="I54"/>
      <c r="J54"/>
    </row>
    <row r="55" spans="2:10" ht="18">
      <c r="B55" s="16" t="s">
        <v>18</v>
      </c>
      <c r="C55" s="9">
        <v>87000</v>
      </c>
      <c r="D55" s="9">
        <v>87000</v>
      </c>
      <c r="H55"/>
      <c r="I55"/>
      <c r="J55"/>
    </row>
    <row r="56" spans="2:10" ht="18">
      <c r="B56" s="16" t="s">
        <v>19</v>
      </c>
      <c r="C56" s="9">
        <v>12000</v>
      </c>
      <c r="D56" s="9">
        <v>12000</v>
      </c>
      <c r="H56"/>
      <c r="I56"/>
      <c r="J56"/>
    </row>
    <row r="57" spans="2:10">
      <c r="B57" t="s">
        <v>7</v>
      </c>
      <c r="C57" s="2">
        <v>7.0000000000000007E-2</v>
      </c>
      <c r="D57" s="2">
        <v>0.17199999999999999</v>
      </c>
      <c r="H57"/>
      <c r="I57"/>
      <c r="J57"/>
    </row>
    <row r="58" spans="2:10">
      <c r="B58" s="16" t="s">
        <v>21</v>
      </c>
      <c r="C58" s="18">
        <f>FV(C57,C53,-C56,-C55)</f>
        <v>828608.45609107125</v>
      </c>
      <c r="D58" s="18">
        <f>FV(D57,D53,-D56,-D55)</f>
        <v>3678306.1129789166</v>
      </c>
      <c r="H58"/>
      <c r="I58"/>
      <c r="J58"/>
    </row>
    <row r="59" spans="2:10">
      <c r="B59" t="s">
        <v>2</v>
      </c>
      <c r="C59">
        <f>2014+C53</f>
        <v>2034</v>
      </c>
      <c r="D59">
        <v>2034</v>
      </c>
      <c r="H59"/>
      <c r="I59"/>
      <c r="J59"/>
    </row>
    <row r="60" spans="2:10">
      <c r="B60" t="s">
        <v>8</v>
      </c>
      <c r="C60" s="3">
        <f>FV(C52,C53,,-C51)</f>
        <v>507148.46677937231</v>
      </c>
      <c r="D60" s="3">
        <f>FV(D52,D53,,-D51)</f>
        <v>507148.46677937231</v>
      </c>
      <c r="H60"/>
      <c r="I60"/>
      <c r="J60"/>
    </row>
    <row r="61" spans="2:10">
      <c r="B61" t="s">
        <v>3</v>
      </c>
      <c r="C61" s="2">
        <v>0.05</v>
      </c>
      <c r="D61" s="2">
        <v>0.17199999999999999</v>
      </c>
      <c r="H61"/>
      <c r="I61"/>
      <c r="J61"/>
    </row>
    <row r="62" spans="2:10">
      <c r="B62" t="s">
        <v>4</v>
      </c>
      <c r="C62" s="1">
        <v>3.5999999999999997E-2</v>
      </c>
      <c r="D62" s="1">
        <v>3.5999999999999997E-2</v>
      </c>
      <c r="H62"/>
      <c r="I62"/>
      <c r="J62"/>
    </row>
    <row r="63" spans="2:10">
      <c r="B63" t="s">
        <v>5</v>
      </c>
      <c r="C63" s="5">
        <f>C61-C62</f>
        <v>1.4000000000000005E-2</v>
      </c>
      <c r="D63" s="5">
        <f>D61-D62</f>
        <v>0.13599999999999998</v>
      </c>
      <c r="H63"/>
      <c r="I63"/>
      <c r="J63"/>
    </row>
    <row r="64" spans="2:10">
      <c r="B64" t="s">
        <v>20</v>
      </c>
      <c r="C64" s="4">
        <f>(NPER(C63,C60,-C58,0))</f>
        <v>1.6643771600960204</v>
      </c>
      <c r="D64" s="4">
        <f>(NPER(D63,D60,-D58,0))</f>
        <v>33.701978489144025</v>
      </c>
      <c r="H64"/>
      <c r="I64"/>
      <c r="J64"/>
    </row>
    <row r="65" spans="1:10">
      <c r="B65" t="s">
        <v>6</v>
      </c>
      <c r="C65" s="7">
        <f>C54-C64</f>
        <v>28.33562283990398</v>
      </c>
      <c r="D65" s="7">
        <f>D54-D64</f>
        <v>-3.7019784891440253</v>
      </c>
      <c r="H65"/>
      <c r="I65"/>
      <c r="J65"/>
    </row>
    <row r="66" spans="1:10" ht="25">
      <c r="A66" s="6"/>
      <c r="B66" s="11" t="s">
        <v>14</v>
      </c>
      <c r="C66" s="12">
        <f>PV(C63,C54,-C60)</f>
        <v>12354010.391325105</v>
      </c>
      <c r="D66" s="12">
        <f>PV(D63,D54,-D60)</f>
        <v>3647703.6876215432</v>
      </c>
      <c r="H66"/>
      <c r="I66"/>
      <c r="J66"/>
    </row>
    <row r="67" spans="1:10">
      <c r="B67" s="11" t="s">
        <v>22</v>
      </c>
      <c r="C67" s="15">
        <f>C58-C66</f>
        <v>-11525401.935234034</v>
      </c>
      <c r="D67" s="15">
        <f>D58-D66</f>
        <v>30602.425357373431</v>
      </c>
      <c r="H67"/>
      <c r="I67"/>
      <c r="J67"/>
    </row>
    <row r="68" spans="1:10">
      <c r="H68"/>
      <c r="I68"/>
      <c r="J68"/>
    </row>
    <row r="69" spans="1:10">
      <c r="B69" s="11"/>
    </row>
    <row r="70" spans="1:10">
      <c r="B70" s="20"/>
      <c r="C70" s="19"/>
    </row>
  </sheetData>
  <sheetProtection formatCells="0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zoomScale="200" zoomScaleNormal="200" zoomScalePageLayoutView="200" workbookViewId="0">
      <selection activeCell="D62" sqref="D62"/>
    </sheetView>
  </sheetViews>
  <sheetFormatPr baseColWidth="10" defaultRowHeight="15" x14ac:dyDescent="0"/>
  <cols>
    <col min="2" max="2" width="39.1640625" bestFit="1" customWidth="1"/>
    <col min="3" max="3" width="14.6640625" customWidth="1"/>
    <col min="4" max="4" width="15.5" customWidth="1"/>
  </cols>
  <sheetData>
    <row r="1" spans="1:4" ht="25">
      <c r="A1" s="6" t="s">
        <v>14</v>
      </c>
      <c r="C1" s="8" t="s">
        <v>9</v>
      </c>
      <c r="D1" s="8" t="s">
        <v>11</v>
      </c>
    </row>
    <row r="2" spans="1:4">
      <c r="C2" s="8" t="s">
        <v>10</v>
      </c>
      <c r="D2" s="8" t="s">
        <v>12</v>
      </c>
    </row>
    <row r="3" spans="1:4">
      <c r="B3" t="s">
        <v>16</v>
      </c>
      <c r="C3" s="25"/>
      <c r="D3" s="26"/>
    </row>
    <row r="4" spans="1:4">
      <c r="B4" t="s">
        <v>17</v>
      </c>
      <c r="C4" s="26"/>
      <c r="D4" s="26"/>
    </row>
    <row r="5" spans="1:4">
      <c r="B5" s="16" t="s">
        <v>15</v>
      </c>
      <c r="C5" s="17">
        <f>C3-C4</f>
        <v>0</v>
      </c>
      <c r="D5" s="17">
        <f>D3-D4</f>
        <v>0</v>
      </c>
    </row>
    <row r="6" spans="1:4">
      <c r="B6" t="s">
        <v>0</v>
      </c>
      <c r="C6" s="22">
        <v>3.5999999999999997E-2</v>
      </c>
      <c r="D6" s="22">
        <v>3.5999999999999997E-2</v>
      </c>
    </row>
    <row r="7" spans="1:4">
      <c r="B7" t="s">
        <v>13</v>
      </c>
      <c r="C7" s="23"/>
      <c r="D7" s="23"/>
    </row>
    <row r="8" spans="1:4">
      <c r="B8" t="s">
        <v>1</v>
      </c>
      <c r="C8" s="23"/>
      <c r="D8" s="23"/>
    </row>
    <row r="9" spans="1:4" ht="18">
      <c r="B9" s="16" t="s">
        <v>18</v>
      </c>
      <c r="C9" s="24"/>
      <c r="D9" s="24"/>
    </row>
    <row r="10" spans="1:4" ht="18">
      <c r="B10" s="16" t="s">
        <v>19</v>
      </c>
      <c r="C10" s="24"/>
      <c r="D10" s="24"/>
    </row>
    <row r="11" spans="1:4">
      <c r="B11" t="s">
        <v>7</v>
      </c>
      <c r="C11" s="21">
        <v>7.0000000000000007E-2</v>
      </c>
      <c r="D11" s="21">
        <v>0.15</v>
      </c>
    </row>
    <row r="12" spans="1:4">
      <c r="B12" s="16" t="s">
        <v>21</v>
      </c>
      <c r="C12" s="18">
        <f>FV(C11,C7,-C10,-C9)</f>
        <v>0</v>
      </c>
      <c r="D12" s="18">
        <f>FV(D11,D7,-D10,-D9)</f>
        <v>0</v>
      </c>
    </row>
    <row r="13" spans="1:4">
      <c r="B13" t="s">
        <v>2</v>
      </c>
      <c r="C13" s="23"/>
      <c r="D13" s="23"/>
    </row>
    <row r="14" spans="1:4">
      <c r="B14" t="s">
        <v>8</v>
      </c>
      <c r="C14" s="3">
        <f>FV(C6,C7,,-C5)</f>
        <v>0</v>
      </c>
      <c r="D14" s="3">
        <f>FV(D6,D7,,-D5)</f>
        <v>0</v>
      </c>
    </row>
    <row r="15" spans="1:4">
      <c r="B15" t="s">
        <v>3</v>
      </c>
      <c r="C15" s="21">
        <v>0.05</v>
      </c>
      <c r="D15" s="21">
        <v>0.05</v>
      </c>
    </row>
    <row r="16" spans="1:4">
      <c r="B16" t="s">
        <v>4</v>
      </c>
      <c r="C16" s="22">
        <v>3.5999999999999997E-2</v>
      </c>
      <c r="D16" s="22">
        <v>3.5999999999999997E-2</v>
      </c>
    </row>
    <row r="17" spans="1:4">
      <c r="B17" t="s">
        <v>5</v>
      </c>
      <c r="C17" s="5">
        <f>C15-C16</f>
        <v>1.4000000000000005E-2</v>
      </c>
      <c r="D17" s="5">
        <f>D15-D16</f>
        <v>1.4000000000000005E-2</v>
      </c>
    </row>
    <row r="18" spans="1:4">
      <c r="B18" t="s">
        <v>20</v>
      </c>
      <c r="C18" s="4" t="e">
        <f>(NPER(C17,C14,-C12,0))</f>
        <v>#NUM!</v>
      </c>
      <c r="D18" s="4" t="e">
        <f>(NPER(D17,D14,-D12,0))</f>
        <v>#NUM!</v>
      </c>
    </row>
    <row r="19" spans="1:4">
      <c r="B19" t="s">
        <v>6</v>
      </c>
      <c r="C19" s="7" t="e">
        <f>C8-C18</f>
        <v>#NUM!</v>
      </c>
      <c r="D19" s="7" t="e">
        <f>D8-D18</f>
        <v>#NUM!</v>
      </c>
    </row>
    <row r="20" spans="1:4">
      <c r="B20" s="11" t="s">
        <v>14</v>
      </c>
      <c r="C20" s="12">
        <f>PV(C17,C8,-C14)</f>
        <v>0</v>
      </c>
      <c r="D20" s="12">
        <f>PV(D17,D8,-D14)</f>
        <v>0</v>
      </c>
    </row>
    <row r="21" spans="1:4">
      <c r="B21" s="11" t="s">
        <v>22</v>
      </c>
      <c r="C21" s="15">
        <f>C12-C20</f>
        <v>0</v>
      </c>
      <c r="D21" s="15">
        <f>D12-D20</f>
        <v>0</v>
      </c>
    </row>
    <row r="24" spans="1:4" ht="25">
      <c r="A24" s="6" t="s">
        <v>14</v>
      </c>
      <c r="C24" s="8" t="s">
        <v>9</v>
      </c>
      <c r="D24" s="8" t="s">
        <v>11</v>
      </c>
    </row>
    <row r="25" spans="1:4">
      <c r="C25" s="8" t="s">
        <v>10</v>
      </c>
      <c r="D25" s="8" t="s">
        <v>12</v>
      </c>
    </row>
    <row r="26" spans="1:4">
      <c r="B26" t="s">
        <v>16</v>
      </c>
      <c r="C26" s="14"/>
      <c r="D26" s="14"/>
    </row>
    <row r="27" spans="1:4">
      <c r="B27" t="s">
        <v>17</v>
      </c>
      <c r="C27" s="14"/>
      <c r="D27" s="14"/>
    </row>
    <row r="28" spans="1:4">
      <c r="B28" s="16" t="s">
        <v>15</v>
      </c>
      <c r="C28" s="17">
        <f>C26-C27</f>
        <v>0</v>
      </c>
      <c r="D28" s="17">
        <f>D26-D27</f>
        <v>0</v>
      </c>
    </row>
    <row r="29" spans="1:4">
      <c r="B29" t="s">
        <v>0</v>
      </c>
      <c r="C29" s="1">
        <v>3.5999999999999997E-2</v>
      </c>
      <c r="D29" s="1">
        <v>3.5999999999999997E-2</v>
      </c>
    </row>
    <row r="30" spans="1:4">
      <c r="B30" t="s">
        <v>13</v>
      </c>
    </row>
    <row r="31" spans="1:4">
      <c r="B31" t="s">
        <v>1</v>
      </c>
    </row>
    <row r="32" spans="1:4" ht="18">
      <c r="B32" s="16" t="s">
        <v>18</v>
      </c>
      <c r="C32" s="9"/>
      <c r="D32" s="9"/>
    </row>
    <row r="33" spans="1:4" ht="18">
      <c r="B33" s="16" t="s">
        <v>19</v>
      </c>
      <c r="C33" s="9"/>
      <c r="D33" s="9"/>
    </row>
    <row r="34" spans="1:4">
      <c r="B34" t="s">
        <v>7</v>
      </c>
      <c r="C34" s="2">
        <v>7.0000000000000007E-2</v>
      </c>
      <c r="D34" s="2">
        <v>0.15</v>
      </c>
    </row>
    <row r="35" spans="1:4">
      <c r="B35" s="16" t="s">
        <v>21</v>
      </c>
      <c r="C35" s="18">
        <f>FV(C34,C30,-C33,-C32)</f>
        <v>0</v>
      </c>
      <c r="D35" s="18">
        <f>FV(D34,D30,-D33,-D32)</f>
        <v>0</v>
      </c>
    </row>
    <row r="36" spans="1:4">
      <c r="B36" t="s">
        <v>2</v>
      </c>
    </row>
    <row r="37" spans="1:4">
      <c r="B37" t="s">
        <v>8</v>
      </c>
      <c r="C37" s="3">
        <f>FV(C29,C30,,-C28)</f>
        <v>0</v>
      </c>
      <c r="D37" s="3">
        <f>FV(D29,D30,,-D28)</f>
        <v>0</v>
      </c>
    </row>
    <row r="38" spans="1:4">
      <c r="B38" t="s">
        <v>3</v>
      </c>
      <c r="C38" s="2">
        <v>0.05</v>
      </c>
      <c r="D38" s="2">
        <v>0.1</v>
      </c>
    </row>
    <row r="39" spans="1:4">
      <c r="B39" t="s">
        <v>4</v>
      </c>
      <c r="C39" s="1">
        <v>3.5999999999999997E-2</v>
      </c>
      <c r="D39" s="1">
        <v>3.5999999999999997E-2</v>
      </c>
    </row>
    <row r="40" spans="1:4">
      <c r="B40" t="s">
        <v>5</v>
      </c>
      <c r="C40" s="5">
        <f>C38-C39</f>
        <v>1.4000000000000005E-2</v>
      </c>
      <c r="D40" s="5">
        <f>D38-D39</f>
        <v>6.4000000000000001E-2</v>
      </c>
    </row>
    <row r="41" spans="1:4">
      <c r="B41" t="s">
        <v>20</v>
      </c>
      <c r="C41" s="4" t="e">
        <f>(NPER(C40,C37,-C35,0))</f>
        <v>#NUM!</v>
      </c>
      <c r="D41" s="4" t="e">
        <f>(NPER(D40,D37,-D35,0))</f>
        <v>#NUM!</v>
      </c>
    </row>
    <row r="42" spans="1:4">
      <c r="B42" t="s">
        <v>6</v>
      </c>
      <c r="C42" s="7" t="e">
        <f>C31-C41</f>
        <v>#NUM!</v>
      </c>
      <c r="D42" s="7" t="e">
        <f>D31-D41</f>
        <v>#NUM!</v>
      </c>
    </row>
    <row r="43" spans="1:4" ht="25">
      <c r="A43" s="6"/>
      <c r="B43" s="11" t="s">
        <v>14</v>
      </c>
      <c r="C43" s="12">
        <f>PV(C40,C31,-C37)</f>
        <v>0</v>
      </c>
      <c r="D43" s="12">
        <f>PV(D40,D31,-D37)</f>
        <v>0</v>
      </c>
    </row>
    <row r="44" spans="1:4">
      <c r="B44" s="11" t="s">
        <v>22</v>
      </c>
      <c r="C44" s="15">
        <f>C35-C43</f>
        <v>0</v>
      </c>
      <c r="D44" s="15">
        <f>D35-D43</f>
        <v>0</v>
      </c>
    </row>
    <row r="45" spans="1:4">
      <c r="B45" s="11"/>
      <c r="C45" s="15"/>
      <c r="D45" s="15"/>
    </row>
    <row r="46" spans="1:4">
      <c r="B46" s="11"/>
      <c r="C46" s="15"/>
      <c r="D46" s="15"/>
    </row>
    <row r="47" spans="1:4" ht="25">
      <c r="A47" s="6" t="s">
        <v>14</v>
      </c>
      <c r="C47" s="8" t="s">
        <v>9</v>
      </c>
      <c r="D47" s="8" t="s">
        <v>11</v>
      </c>
    </row>
    <row r="48" spans="1:4">
      <c r="C48" s="8" t="s">
        <v>10</v>
      </c>
      <c r="D48" s="8" t="s">
        <v>12</v>
      </c>
    </row>
    <row r="49" spans="2:4">
      <c r="B49" t="s">
        <v>16</v>
      </c>
      <c r="C49" s="14"/>
      <c r="D49" s="14"/>
    </row>
    <row r="50" spans="2:4">
      <c r="B50" t="s">
        <v>17</v>
      </c>
      <c r="C50" s="14"/>
      <c r="D50" s="14"/>
    </row>
    <row r="51" spans="2:4">
      <c r="B51" s="16" t="s">
        <v>15</v>
      </c>
      <c r="C51" s="17">
        <f>C49-C50</f>
        <v>0</v>
      </c>
      <c r="D51" s="17">
        <f>D49-D50</f>
        <v>0</v>
      </c>
    </row>
    <row r="52" spans="2:4">
      <c r="B52" t="s">
        <v>0</v>
      </c>
      <c r="C52" s="1">
        <v>3.5999999999999997E-2</v>
      </c>
      <c r="D52" s="1">
        <v>3.5999999999999997E-2</v>
      </c>
    </row>
    <row r="53" spans="2:4">
      <c r="B53" t="s">
        <v>13</v>
      </c>
    </row>
    <row r="54" spans="2:4">
      <c r="B54" t="s">
        <v>1</v>
      </c>
    </row>
    <row r="55" spans="2:4" ht="18">
      <c r="B55" s="16" t="s">
        <v>18</v>
      </c>
      <c r="C55" s="9"/>
      <c r="D55" s="9"/>
    </row>
    <row r="56" spans="2:4" ht="18">
      <c r="B56" s="16" t="s">
        <v>19</v>
      </c>
      <c r="C56" s="9"/>
      <c r="D56" s="9"/>
    </row>
    <row r="57" spans="2:4">
      <c r="B57" t="s">
        <v>7</v>
      </c>
      <c r="C57" s="2">
        <v>7.0000000000000007E-2</v>
      </c>
      <c r="D57" s="2">
        <v>0.17199999999999999</v>
      </c>
    </row>
    <row r="58" spans="2:4">
      <c r="B58" s="16" t="s">
        <v>21</v>
      </c>
      <c r="C58" s="18">
        <f>FV(C57,C53,-C56,-C55)</f>
        <v>0</v>
      </c>
      <c r="D58" s="18">
        <f>FV(D57,D53,-D56,-D55)</f>
        <v>0</v>
      </c>
    </row>
    <row r="59" spans="2:4">
      <c r="B59" t="s">
        <v>2</v>
      </c>
    </row>
    <row r="60" spans="2:4">
      <c r="B60" t="s">
        <v>8</v>
      </c>
      <c r="C60" s="3">
        <f>FV(C52,C53,,-C51)</f>
        <v>0</v>
      </c>
      <c r="D60" s="3">
        <f>FV(D52,D53,,-D51)</f>
        <v>0</v>
      </c>
    </row>
    <row r="61" spans="2:4">
      <c r="B61" t="s">
        <v>3</v>
      </c>
      <c r="C61" s="2">
        <v>0.05</v>
      </c>
      <c r="D61" s="2">
        <v>0.17199999999999999</v>
      </c>
    </row>
    <row r="62" spans="2:4">
      <c r="B62" t="s">
        <v>4</v>
      </c>
      <c r="C62" s="1">
        <v>3.5999999999999997E-2</v>
      </c>
      <c r="D62" s="1">
        <v>3.5999999999999997E-2</v>
      </c>
    </row>
    <row r="63" spans="2:4">
      <c r="B63" t="s">
        <v>5</v>
      </c>
      <c r="C63" s="5">
        <f>C61-C62</f>
        <v>1.4000000000000005E-2</v>
      </c>
      <c r="D63" s="5">
        <f>D61-D62</f>
        <v>0.13599999999999998</v>
      </c>
    </row>
    <row r="64" spans="2:4">
      <c r="B64" t="s">
        <v>20</v>
      </c>
      <c r="C64" s="4" t="e">
        <f>(NPER(C63,C60,-C58,0))</f>
        <v>#NUM!</v>
      </c>
      <c r="D64" s="4" t="e">
        <f>(NPER(D63,D60,-D58,0))</f>
        <v>#NUM!</v>
      </c>
    </row>
    <row r="65" spans="1:4">
      <c r="B65" t="s">
        <v>6</v>
      </c>
      <c r="C65" s="7" t="e">
        <f>C54-C64</f>
        <v>#NUM!</v>
      </c>
      <c r="D65" s="7" t="e">
        <f>D54-D64</f>
        <v>#NUM!</v>
      </c>
    </row>
    <row r="66" spans="1:4" ht="25">
      <c r="A66" s="6"/>
      <c r="B66" s="11" t="s">
        <v>14</v>
      </c>
      <c r="C66" s="12">
        <f>PV(C63,C54,-C60)</f>
        <v>0</v>
      </c>
      <c r="D66" s="12">
        <f>PV(D63,D54,-D60)</f>
        <v>0</v>
      </c>
    </row>
    <row r="67" spans="1:4">
      <c r="B67" s="11" t="s">
        <v>22</v>
      </c>
      <c r="C67" s="15">
        <f>C58-C66</f>
        <v>0</v>
      </c>
      <c r="D67" s="15">
        <f>D58-D66</f>
        <v>0</v>
      </c>
    </row>
    <row r="69" spans="1:4">
      <c r="B69" s="11" t="s">
        <v>23</v>
      </c>
    </row>
    <row r="70" spans="1:4">
      <c r="B70" s="20" t="s">
        <v>25</v>
      </c>
      <c r="C70" s="19" t="s">
        <v>24</v>
      </c>
    </row>
    <row r="71" spans="1:4">
      <c r="C71" t="s">
        <v>26</v>
      </c>
    </row>
  </sheetData>
  <sheetProtection formatCells="0" selectLockedCells="1"/>
  <hyperlinks>
    <hyperlink ref="C70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FIND YOUR NUMBER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town</dc:creator>
  <cp:lastModifiedBy>MyMac</cp:lastModifiedBy>
  <dcterms:created xsi:type="dcterms:W3CDTF">2012-08-18T17:09:02Z</dcterms:created>
  <dcterms:modified xsi:type="dcterms:W3CDTF">2016-02-02T21:34:50Z</dcterms:modified>
</cp:coreProperties>
</file>